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515" windowHeight="7485" activeTab="1"/>
  </bookViews>
  <sheets>
    <sheet name="BG - SEP 2016" sheetId="1" r:id="rId1"/>
    <sheet name="ER - SEP 2016" sheetId="2" r:id="rId2"/>
  </sheets>
  <calcPr calcId="145621"/>
</workbook>
</file>

<file path=xl/calcChain.xml><?xml version="1.0" encoding="utf-8"?>
<calcChain xmlns="http://schemas.openxmlformats.org/spreadsheetml/2006/main">
  <c r="E36" i="2" l="1"/>
  <c r="E29" i="2"/>
  <c r="E18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E46" i="2" s="1"/>
  <c r="E51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<sst xmlns="http://schemas.openxmlformats.org/spreadsheetml/2006/main" count="103" uniqueCount="94">
  <si>
    <t>BANCO DE AMERICA CENTRAL, S.A.</t>
  </si>
  <si>
    <t>Balance General</t>
  </si>
  <si>
    <t>Al 30 de septiembre de 2016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</si>
  <si>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</si>
  <si>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</si>
  <si>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</si>
  <si>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</si>
  <si>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</si>
  <si>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</si>
  <si>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</si>
  <si>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</si>
  <si>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</si>
  <si>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</si>
  <si>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</si>
  <si>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</si>
  <si>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</si>
  <si>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</si>
  <si>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</si>
  <si>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</si>
  <si>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</si>
  <si>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</si>
  <si>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</si>
  <si>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</si>
  <si>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</si>
  <si>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</si>
  <si>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</si>
  <si>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</si>
  <si>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</si>
  <si>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</si>
  <si>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</si>
  <si>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</si>
  <si>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</si>
  <si>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</si>
  <si>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</si>
  <si>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</si>
  <si>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</si>
  <si>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</si>
  <si>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</si>
  <si>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</si>
  <si>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</si>
  <si>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</si>
  <si>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</si>
  <si>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</si>
  <si>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</si>
  <si>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</si>
  <si>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</si>
  <si>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</si>
  <si>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</si>
  <si>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</si>
  <si>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</si>
  <si>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</si>
  <si>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</si>
  <si>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</si>
  <si>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</si>
  <si>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</si>
  <si>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</si>
  <si>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</si>
  <si>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</si>
  <si>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</si>
  <si>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</si>
  <si>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</si>
  <si>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</si>
  <si>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septiembre de 2016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</si>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</sst>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8" zoomScaleNormal="100" workbookViewId="0">
      <selection activeCell="D26" sqref="D26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20.75" style="1" customWidth="1"/>
    <col min="5" max="5" width="4.625" style="1" customWidth="1"/>
    <col min="6" max="6" width="45.625" style="1" customWidth="1"/>
    <col min="7" max="7" width="2.625" style="1" customWidth="1"/>
    <col min="8" max="8" width="20.1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429985285.13</v>
      </c>
      <c r="F10" s="6" t="s">
        <v>29</v>
      </c>
      <c r="H10" s="7">
        <v>1344138610.6000001</v>
      </c>
    </row>
    <row r="11" spans="2:8" x14ac:dyDescent="0.3">
      <c r="B11" s="6" t="s">
        <v>8</v>
      </c>
      <c r="D11" s="7">
        <v>74187062.959999993</v>
      </c>
      <c r="F11" s="6" t="s">
        <v>30</v>
      </c>
      <c r="H11" s="7">
        <v>172984855.91999999</v>
      </c>
    </row>
    <row r="12" spans="2:8" x14ac:dyDescent="0.3">
      <c r="B12" s="6" t="s">
        <v>9</v>
      </c>
      <c r="D12" s="7">
        <v>1398311635.0699999</v>
      </c>
      <c r="F12" s="6" t="s">
        <v>31</v>
      </c>
      <c r="H12" s="7">
        <v>11437511.289999999</v>
      </c>
    </row>
    <row r="13" spans="2:8" x14ac:dyDescent="0.3">
      <c r="B13" s="5" t="s">
        <v>10</v>
      </c>
      <c r="D13" s="8">
        <f>SUM(D10:D12)</f>
        <v>1902483983.1599998</v>
      </c>
      <c r="F13" s="6" t="s">
        <v>32</v>
      </c>
      <c r="H13" s="7">
        <v>160172144.81</v>
      </c>
    </row>
    <row r="14" spans="2:8" x14ac:dyDescent="0.3">
      <c r="B14" s="6"/>
      <c r="D14" s="7"/>
      <c r="F14" s="5" t="s">
        <v>33</v>
      </c>
      <c r="H14" s="8">
        <f>SUM(H10:H13)</f>
        <v>1688733122.6200001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3067939.8500000006</v>
      </c>
      <c r="F16" s="5" t="s">
        <v>34</v>
      </c>
      <c r="H16" s="7"/>
    </row>
    <row r="17" spans="2:8" x14ac:dyDescent="0.3">
      <c r="B17" s="6" t="s">
        <v>13</v>
      </c>
      <c r="D17" s="7">
        <v>240453.96</v>
      </c>
      <c r="F17" s="6" t="s">
        <v>35</v>
      </c>
      <c r="H17" s="7">
        <v>21758781.999999762</v>
      </c>
    </row>
    <row r="18" spans="2:8" x14ac:dyDescent="0.3">
      <c r="B18" s="6" t="s">
        <v>14</v>
      </c>
      <c r="D18" s="7">
        <v>11251298.5</v>
      </c>
      <c r="F18" s="6" t="s">
        <v>36</v>
      </c>
      <c r="H18" s="7">
        <v>1753019.14</v>
      </c>
    </row>
    <row r="19" spans="2:8" x14ac:dyDescent="0.3">
      <c r="B19" s="6" t="s">
        <v>15</v>
      </c>
      <c r="D19" s="7">
        <v>8733992.3699999992</v>
      </c>
      <c r="F19" s="6" t="s">
        <v>37</v>
      </c>
      <c r="H19" s="7">
        <v>2081862.97</v>
      </c>
    </row>
    <row r="20" spans="2:8" x14ac:dyDescent="0.3">
      <c r="B20" s="5" t="s">
        <v>16</v>
      </c>
      <c r="D20" s="8">
        <f>SUM(D16:D19)</f>
        <v>23293684.68</v>
      </c>
      <c r="F20" s="6" t="s">
        <v>38</v>
      </c>
      <c r="H20" s="7">
        <v>7847000.4100000001</v>
      </c>
    </row>
    <row r="21" spans="2:8" x14ac:dyDescent="0.3">
      <c r="B21" s="6"/>
      <c r="D21" s="7"/>
      <c r="F21" s="5" t="s">
        <v>39</v>
      </c>
      <c r="H21" s="8">
        <f>SUM(H17:H20)</f>
        <v>33440664.519999761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1722173787.1399999</v>
      </c>
    </row>
    <row r="24" spans="2:8" x14ac:dyDescent="0.3">
      <c r="B24" s="6" t="s">
        <v>18</v>
      </c>
      <c r="D24" s="7">
        <v>93041.97</v>
      </c>
      <c r="F24" s="6"/>
      <c r="H24" s="7"/>
    </row>
    <row r="25" spans="2:8" x14ac:dyDescent="0.3">
      <c r="B25" s="6" t="s">
        <v>19</v>
      </c>
      <c r="D25" s="7">
        <v>14128044.699999999</v>
      </c>
      <c r="F25" s="5" t="s">
        <v>41</v>
      </c>
      <c r="H25" s="7"/>
    </row>
    <row r="26" spans="2:8" x14ac:dyDescent="0.3">
      <c r="B26" s="6" t="s">
        <v>20</v>
      </c>
      <c r="D26" s="7">
        <v>3173923.14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17395009.809999999</v>
      </c>
      <c r="F27" s="6" t="s">
        <v>43</v>
      </c>
      <c r="H27" s="7">
        <v>25364631.07</v>
      </c>
    </row>
    <row r="28" spans="2:8" x14ac:dyDescent="0.3">
      <c r="B28" s="6"/>
      <c r="D28" s="7"/>
      <c r="F28" s="6" t="s">
        <v>44</v>
      </c>
      <c r="H28" s="7">
        <v>29802075.370000001</v>
      </c>
    </row>
    <row r="29" spans="2:8" x14ac:dyDescent="0.3">
      <c r="B29" s="6"/>
      <c r="D29" s="7"/>
      <c r="F29" s="6" t="s">
        <v>45</v>
      </c>
      <c r="H29" s="7">
        <v>14627064.27</v>
      </c>
    </row>
    <row r="30" spans="2:8" x14ac:dyDescent="0.3">
      <c r="B30" s="6"/>
      <c r="D30" s="7"/>
      <c r="F30" s="6" t="s">
        <v>46</v>
      </c>
      <c r="H30" s="7">
        <v>11354645.74</v>
      </c>
    </row>
    <row r="31" spans="2:8" x14ac:dyDescent="0.3">
      <c r="B31" s="6"/>
      <c r="D31" s="7"/>
      <c r="F31" s="6" t="s">
        <v>47</v>
      </c>
      <c r="H31" s="7">
        <v>796573.55</v>
      </c>
    </row>
    <row r="32" spans="2:8" x14ac:dyDescent="0.3">
      <c r="B32" s="6"/>
      <c r="D32" s="7"/>
      <c r="F32" s="5" t="s">
        <v>48</v>
      </c>
      <c r="H32" s="8">
        <f>SUM(H26:H31)</f>
        <v>220945418.00000003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1943172677.6499999</v>
      </c>
      <c r="F34" s="5" t="s">
        <v>49</v>
      </c>
      <c r="H34" s="9">
        <f>H32+H23</f>
        <v>1943119205.1399999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24397723.5</v>
      </c>
      <c r="F37" s="6" t="s">
        <v>51</v>
      </c>
      <c r="H37" s="7">
        <v>23744610.579999998</v>
      </c>
    </row>
    <row r="38" spans="2:8" x14ac:dyDescent="0.3">
      <c r="B38" s="6" t="s">
        <v>25</v>
      </c>
      <c r="D38" s="7">
        <v>34955492.039999999</v>
      </c>
      <c r="F38" s="6" t="s">
        <v>52</v>
      </c>
      <c r="H38" s="7">
        <v>35662077.469999999</v>
      </c>
    </row>
    <row r="39" spans="2:8" x14ac:dyDescent="0.3">
      <c r="B39" s="5" t="s">
        <v>26</v>
      </c>
      <c r="D39" s="8">
        <f>SUM(D37:D38)</f>
        <v>59353215.539999999</v>
      </c>
      <c r="F39" s="5" t="s">
        <v>53</v>
      </c>
      <c r="H39" s="8">
        <f>SUM(H37:H38)</f>
        <v>59406688.049999997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2002525893.1899998</v>
      </c>
      <c r="F41" s="5" t="s">
        <v>54</v>
      </c>
      <c r="H41" s="9">
        <f>H39+H34</f>
        <v>2002525893.1899998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67" right="0.70866141732283472" top="0.32" bottom="0.4" header="0.22" footer="0.2800000000000000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4"/>
  <sheetViews>
    <sheetView tabSelected="1" topLeftCell="A25" workbookViewId="0">
      <selection activeCell="G50" sqref="G50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1.1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SUM(E9:E15)</f>
        <v>126014134.42999999</v>
      </c>
    </row>
    <row r="9" spans="2:5" x14ac:dyDescent="0.3">
      <c r="B9" s="6" t="s">
        <v>64</v>
      </c>
      <c r="E9" s="7">
        <v>105681305.31</v>
      </c>
    </row>
    <row r="10" spans="2:5" x14ac:dyDescent="0.3">
      <c r="B10" s="6" t="s">
        <v>65</v>
      </c>
      <c r="E10" s="7">
        <v>8779471.1400000006</v>
      </c>
    </row>
    <row r="11" spans="2:5" x14ac:dyDescent="0.3">
      <c r="B11" s="6" t="s">
        <v>66</v>
      </c>
      <c r="E11" s="7">
        <v>1881394</v>
      </c>
    </row>
    <row r="12" spans="2:5" x14ac:dyDescent="0.3">
      <c r="B12" s="6" t="s">
        <v>67</v>
      </c>
      <c r="E12" s="7">
        <v>68898.710000000006</v>
      </c>
    </row>
    <row r="13" spans="2:5" x14ac:dyDescent="0.3">
      <c r="B13" s="6" t="s">
        <v>68</v>
      </c>
      <c r="E13" s="7">
        <v>903575.12</v>
      </c>
    </row>
    <row r="14" spans="2:5" x14ac:dyDescent="0.3">
      <c r="B14" s="6" t="s">
        <v>69</v>
      </c>
      <c r="E14" s="7">
        <v>1592396.24</v>
      </c>
    </row>
    <row r="15" spans="2:5" x14ac:dyDescent="0.3">
      <c r="B15" s="6" t="s">
        <v>70</v>
      </c>
      <c r="E15" s="7">
        <v>7107093.9100000001</v>
      </c>
    </row>
    <row r="16" spans="2:5" x14ac:dyDescent="0.3">
      <c r="B16" s="6"/>
      <c r="E16" s="7"/>
    </row>
    <row r="17" spans="2:5" x14ac:dyDescent="0.3">
      <c r="B17" s="5" t="s">
        <v>71</v>
      </c>
      <c r="E17" s="7"/>
    </row>
    <row r="18" spans="2:5" x14ac:dyDescent="0.3">
      <c r="B18" s="5" t="s">
        <v>72</v>
      </c>
      <c r="E18" s="17">
        <f>SUM(E19:E23)</f>
        <v>31472102.5</v>
      </c>
    </row>
    <row r="19" spans="2:5" x14ac:dyDescent="0.3">
      <c r="B19" s="6" t="s">
        <v>73</v>
      </c>
      <c r="E19" s="7">
        <v>19857133.030000001</v>
      </c>
    </row>
    <row r="20" spans="2:5" x14ac:dyDescent="0.3">
      <c r="B20" s="6" t="s">
        <v>74</v>
      </c>
      <c r="E20" s="7">
        <v>3946180.09</v>
      </c>
    </row>
    <row r="21" spans="2:5" x14ac:dyDescent="0.3">
      <c r="B21" s="6" t="s">
        <v>75</v>
      </c>
      <c r="E21" s="7">
        <v>6427750.8700000001</v>
      </c>
    </row>
    <row r="22" spans="2:5" x14ac:dyDescent="0.3">
      <c r="B22" s="6" t="s">
        <v>76</v>
      </c>
      <c r="E22" s="7">
        <v>223466.88</v>
      </c>
    </row>
    <row r="23" spans="2:5" x14ac:dyDescent="0.3">
      <c r="B23" s="6" t="s">
        <v>77</v>
      </c>
      <c r="E23" s="7">
        <v>1017571.6299999999</v>
      </c>
    </row>
    <row r="24" spans="2:5" x14ac:dyDescent="0.3">
      <c r="B24" s="6"/>
      <c r="E24" s="7"/>
    </row>
    <row r="25" spans="2:5" x14ac:dyDescent="0.3">
      <c r="B25" s="6" t="s">
        <v>78</v>
      </c>
      <c r="E25" s="7">
        <v>24836729.640000001</v>
      </c>
    </row>
    <row r="26" spans="2:5" x14ac:dyDescent="0.3">
      <c r="B26" s="6"/>
      <c r="E26" s="18"/>
    </row>
    <row r="27" spans="2:5" x14ac:dyDescent="0.3">
      <c r="B27" s="5" t="s">
        <v>79</v>
      </c>
      <c r="E27" s="10">
        <f>+E8-E18-E25</f>
        <v>69705302.289999992</v>
      </c>
    </row>
    <row r="28" spans="2:5" x14ac:dyDescent="0.3">
      <c r="B28" s="6"/>
      <c r="E28" s="7"/>
    </row>
    <row r="29" spans="2:5" x14ac:dyDescent="0.3">
      <c r="B29" s="5" t="s">
        <v>80</v>
      </c>
      <c r="E29" s="17">
        <f>SUM(E30:E32)</f>
        <v>47311260.630000003</v>
      </c>
    </row>
    <row r="30" spans="2:5" x14ac:dyDescent="0.3">
      <c r="B30" s="6" t="s">
        <v>81</v>
      </c>
      <c r="E30" s="7">
        <v>22279220.960000001</v>
      </c>
    </row>
    <row r="31" spans="2:5" x14ac:dyDescent="0.3">
      <c r="B31" s="6" t="s">
        <v>82</v>
      </c>
      <c r="E31" s="7">
        <v>22622205.379999999</v>
      </c>
    </row>
    <row r="32" spans="2:5" x14ac:dyDescent="0.3">
      <c r="B32" s="6" t="s">
        <v>83</v>
      </c>
      <c r="E32" s="7">
        <v>2409834.29</v>
      </c>
    </row>
    <row r="33" spans="2:5" x14ac:dyDescent="0.3">
      <c r="B33" s="6"/>
      <c r="E33" s="18"/>
    </row>
    <row r="34" spans="2:5" x14ac:dyDescent="0.3">
      <c r="B34" s="5" t="s">
        <v>84</v>
      </c>
      <c r="E34" s="10">
        <f>+E27-E29</f>
        <v>22394041.659999989</v>
      </c>
    </row>
    <row r="35" spans="2:5" x14ac:dyDescent="0.3">
      <c r="B35" s="6"/>
      <c r="E35" s="7"/>
    </row>
    <row r="36" spans="2:5" x14ac:dyDescent="0.3">
      <c r="B36" s="5" t="s">
        <v>85</v>
      </c>
      <c r="E36" s="17">
        <f>SUM(E37:E38)</f>
        <v>-1042320.7199999997</v>
      </c>
    </row>
    <row r="37" spans="2:5" x14ac:dyDescent="0.3">
      <c r="B37" s="6" t="s">
        <v>86</v>
      </c>
      <c r="E37" s="7">
        <v>2999745.61</v>
      </c>
    </row>
    <row r="38" spans="2:5" x14ac:dyDescent="0.3">
      <c r="B38" s="6" t="s">
        <v>87</v>
      </c>
      <c r="E38" s="7">
        <v>-4042066.3299999996</v>
      </c>
    </row>
    <row r="39" spans="2:5" hidden="1" x14ac:dyDescent="0.3">
      <c r="B39" s="6"/>
      <c r="E39" s="18"/>
    </row>
    <row r="40" spans="2:5" hidden="1" x14ac:dyDescent="0.3">
      <c r="B40" s="5" t="s">
        <v>88</v>
      </c>
      <c r="E40" s="10">
        <f>+E34+E36</f>
        <v>21351720.93999999</v>
      </c>
    </row>
    <row r="41" spans="2:5" hidden="1" x14ac:dyDescent="0.3">
      <c r="B41" s="6"/>
      <c r="E41" s="7"/>
    </row>
    <row r="42" spans="2:5" hidden="1" x14ac:dyDescent="0.3">
      <c r="B42" s="6" t="s">
        <v>89</v>
      </c>
      <c r="E42" s="7"/>
    </row>
    <row r="43" spans="2:5" hidden="1" x14ac:dyDescent="0.3">
      <c r="B43" s="6"/>
      <c r="E43" s="7"/>
    </row>
    <row r="44" spans="2:5" hidden="1" x14ac:dyDescent="0.3">
      <c r="B44" s="6" t="s">
        <v>46</v>
      </c>
      <c r="E44" s="7"/>
    </row>
    <row r="45" spans="2:5" x14ac:dyDescent="0.3">
      <c r="B45" s="6"/>
      <c r="E45" s="18"/>
    </row>
    <row r="46" spans="2:5" x14ac:dyDescent="0.3">
      <c r="B46" s="5" t="s">
        <v>90</v>
      </c>
      <c r="E46" s="10">
        <f>+E40+E42+E44</f>
        <v>21351720.93999999</v>
      </c>
    </row>
    <row r="47" spans="2:5" x14ac:dyDescent="0.3">
      <c r="B47" s="6"/>
      <c r="E47" s="7"/>
    </row>
    <row r="48" spans="2:5" x14ac:dyDescent="0.3">
      <c r="B48" s="6" t="s">
        <v>91</v>
      </c>
      <c r="E48" s="7">
        <v>-5993352.8700000001</v>
      </c>
    </row>
    <row r="49" spans="2:5" x14ac:dyDescent="0.3">
      <c r="B49" s="6" t="s">
        <v>92</v>
      </c>
      <c r="E49" s="7">
        <v>-731303.8</v>
      </c>
    </row>
    <row r="50" spans="2:5" x14ac:dyDescent="0.3">
      <c r="B50" s="6"/>
      <c r="E50" s="18"/>
    </row>
    <row r="51" spans="2:5" x14ac:dyDescent="0.3">
      <c r="B51" s="5" t="s">
        <v>93</v>
      </c>
      <c r="E51" s="10">
        <f>+E46+E48+E49</f>
        <v>14627064.269999988</v>
      </c>
    </row>
    <row r="52" spans="2:5" x14ac:dyDescent="0.3">
      <c r="B52" s="6"/>
      <c r="E52" s="7"/>
    </row>
    <row r="53" spans="2:5" x14ac:dyDescent="0.3">
      <c r="B53" s="6"/>
      <c r="E53" s="7"/>
    </row>
    <row r="54" spans="2:5" x14ac:dyDescent="0.3">
      <c r="B54" s="6"/>
      <c r="E54" s="7"/>
    </row>
    <row r="55" spans="2:5" x14ac:dyDescent="0.3">
      <c r="B55" s="6"/>
      <c r="E55" s="7"/>
    </row>
    <row r="56" spans="2:5" x14ac:dyDescent="0.3">
      <c r="B56" s="13" t="s">
        <v>55</v>
      </c>
      <c r="C56" s="11" t="s">
        <v>57</v>
      </c>
      <c r="D56" s="11"/>
      <c r="E56" s="11"/>
    </row>
    <row r="57" spans="2:5" x14ac:dyDescent="0.3">
      <c r="B57" s="14" t="s">
        <v>56</v>
      </c>
      <c r="C57" s="15" t="s">
        <v>58</v>
      </c>
      <c r="D57" s="15"/>
      <c r="E57" s="15"/>
    </row>
    <row r="63" spans="2:5" x14ac:dyDescent="0.3">
      <c r="B63" s="11" t="s">
        <v>59</v>
      </c>
      <c r="C63" s="11"/>
      <c r="D63" s="11"/>
      <c r="E63" s="11"/>
    </row>
    <row r="64" spans="2:5" x14ac:dyDescent="0.3">
      <c r="B64" s="15" t="s">
        <v>60</v>
      </c>
      <c r="C64" s="15"/>
      <c r="D64" s="15"/>
      <c r="E64" s="15"/>
    </row>
  </sheetData>
  <mergeCells count="8">
    <mergeCell ref="B63:E63"/>
    <mergeCell ref="B64:E64"/>
    <mergeCell ref="B2:E2"/>
    <mergeCell ref="B3:E3"/>
    <mergeCell ref="B4:E4"/>
    <mergeCell ref="B5:E5"/>
    <mergeCell ref="C56:E56"/>
    <mergeCell ref="C57:E57"/>
  </mergeCells>
  <printOptions horizontalCentered="1"/>
  <pageMargins left="0.49" right="0.53" top="0.48" bottom="0.6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SEP 2016</vt:lpstr>
      <vt:lpstr>ER - SEP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2016-10-19T22:31:37Z</cp:lastPrinted>
  <dcterms:created xsi:type="dcterms:W3CDTF">2016-10-19T22:26:46Z</dcterms:created>
  <dcterms:modified xsi:type="dcterms:W3CDTF">2016-10-19T22:33:32Z</dcterms:modified>
</cp:coreProperties>
</file>